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6" tabRatio="987"/>
  </bookViews>
  <sheets>
    <sheet name="Sheet1" sheetId="1" r:id="rId1"/>
  </sheets>
  <definedNames>
    <definedName name="_xlnm.Print_Area" localSheetId="0">Sheet1!$A$1:$C$214</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C36" i="1" l="1"/>
  <c r="C20" i="1" l="1"/>
  <c r="C94" i="1"/>
  <c r="C85" i="1"/>
  <c r="C76" i="1"/>
  <c r="C24" i="1"/>
  <c r="B94" i="1" l="1"/>
  <c r="B85" i="1"/>
  <c r="B76" i="1"/>
  <c r="B36" i="1"/>
  <c r="B24" i="1"/>
  <c r="B20" i="1"/>
</calcChain>
</file>

<file path=xl/sharedStrings.xml><?xml version="1.0" encoding="utf-8"?>
<sst xmlns="http://schemas.openxmlformats.org/spreadsheetml/2006/main" count="85" uniqueCount="66">
  <si>
    <t>JAVNA USTANOVA U KULTURI</t>
  </si>
  <si>
    <t>DUBROVAČKE LJETNE IGRE</t>
  </si>
  <si>
    <t>JUK Dubrovačke ljetne igre</t>
  </si>
  <si>
    <t/>
  </si>
  <si>
    <t>Pregled financijskog plana prihoda ustanove</t>
  </si>
  <si>
    <t>11  Opći prihodi i primici (prihodi iz grad. proračuna )</t>
  </si>
  <si>
    <t>25  Prihodi od vlastite djelatnosti</t>
  </si>
  <si>
    <t>55 Donacije i pomoći (namjenski prihodi od Ministarstva kulture, DNŽ, EU fondova)</t>
  </si>
  <si>
    <t>UKUPNO :</t>
  </si>
  <si>
    <t>Pregled po programima/projektima:</t>
  </si>
  <si>
    <t>NAZIV PROGRAMA :</t>
  </si>
  <si>
    <t>ADMINISTRACIJA I UPRAVLJANJE 119001</t>
  </si>
  <si>
    <t>IZVORI FINANCIRANJA</t>
  </si>
  <si>
    <t>11. Iz gradskog proračuna</t>
  </si>
  <si>
    <t>25. Vlastiti prihodi</t>
  </si>
  <si>
    <t>55. Namjenski prihodi</t>
  </si>
  <si>
    <t>55. Namjenski prihodi ( Min. kulture, donacije, sredstva EU)</t>
  </si>
  <si>
    <t>POSEBNI PROGRAMI 120002</t>
  </si>
  <si>
    <t>DUBROVAČKI ZIMSKI FESTIVAL 120006</t>
  </si>
  <si>
    <t>Planirana događanja za Dubrovački zimski festival uveliko ovise o financijskoj situaciji Grada, slijede dogovori, a potom konkretizacija programske sheme.</t>
  </si>
  <si>
    <t>NAZIV PROGRAMA:</t>
  </si>
  <si>
    <t>SYNERGY 120011</t>
  </si>
  <si>
    <t>55. Namjenski prihodi ( Ministarstvo kulture i sredstva EU)</t>
  </si>
  <si>
    <t>Izvori prihoda su državni proračun, proračun Grada Dubrovnika, proračun Dubrovačko-neretvanske
županije, prihodi ostvareni vlastitom djelatnošću, prihodi od sponzorstava i donacija i prihodi iz EU 
fondova.</t>
  </si>
  <si>
    <t>PREDMET:  Obrazloženje financijskog plana ustanove  za 2023. godinu</t>
  </si>
  <si>
    <t>Dubrovačke ljetne igre su javna ustanova Grada Dubrovnika koja kroz djelatnost u kulturi organizira i 
ostvaruje tradicionalni kazališni i glazbeno-scenski ljetni festival, te priređuje glazbene, dramske, operne,
 baletne, literarne, likovne, filmske i ostale kulturne priredbe i manifestacije od nacionalnog značenja i 
interesa za Republiku Hrvatsku i Grad Dubrovnik.  Osnovni programi su 74. Dubrovačke ljetne igre,
 Dubrovački zimski festival, posebni programi financirani iz donacija; te program  Synergy  koji  se
 financira iz EU fondova.</t>
  </si>
  <si>
    <t>PLAN PRIHODA 2023.</t>
  </si>
  <si>
    <r>
      <t>Materijalni rashodi</t>
    </r>
    <r>
      <rPr>
        <sz val="12"/>
        <color rgb="FF000000"/>
        <rFont val="Calibri"/>
        <family val="2"/>
        <charset val="238"/>
      </rPr>
      <t>– naknade troškova zaposlenima, rashodi za materijal i energiju, rashodi za usluge, ostali nespomenuti rashodi poslovanja</t>
    </r>
  </si>
  <si>
    <r>
      <rPr>
        <b/>
        <sz val="12"/>
        <color rgb="FF000000"/>
        <rFont val="Calibri"/>
        <family val="2"/>
        <charset val="238"/>
      </rPr>
      <t>Financijski rashodi i ostali rashodi</t>
    </r>
    <r>
      <rPr>
        <sz val="12"/>
        <color rgb="FF000000"/>
        <rFont val="Calibri"/>
        <family val="2"/>
        <charset val="238"/>
      </rPr>
      <t xml:space="preserve"> - usluge banaka, usluge platnog prometa, kamate, troškovi ino banaka.</t>
    </r>
  </si>
  <si>
    <t>REDOVNI PROGRAMI 120001 - Program 74. Dubrovačkih ljetnih igara</t>
  </si>
  <si>
    <t>Glazbeno scensko djelo za djecu i mlade</t>
  </si>
  <si>
    <t>Koncert noneta Berlinske filharmonije</t>
  </si>
  <si>
    <t>Koncert  Andras  Schiff, klavir</t>
  </si>
  <si>
    <t>Koncert  duo Aylen Pritchin, violina &amp; Maxim Emelyanychev, klavir</t>
  </si>
  <si>
    <t>Koncert Dubrovnik plovi na glazbenoj hridi</t>
  </si>
  <si>
    <t>Koncert  Dubrovački simfonijski orkestar</t>
  </si>
  <si>
    <t>Koncert Mariza / fado</t>
  </si>
  <si>
    <t>Glazbeno – scenski performans / Sunčani sat</t>
  </si>
  <si>
    <t>Koncert  Trio Latica Anić, violončelo, Krešimir Starčević, klavir &amp; Marco Graziani, violina</t>
  </si>
  <si>
    <t>Koncert  Zagrebački solisti &amp; Marko Mimica, bas</t>
  </si>
  <si>
    <t>Koncert  Krešimir Bedek, gitara</t>
  </si>
  <si>
    <t>Koncert Nemanja Radulović, violina &amp; Double Sens</t>
  </si>
  <si>
    <t>Koncert Patricia Kopatchinskaja i familija</t>
  </si>
  <si>
    <t>Koncert Patricia Kopatchinskaja i Sol Gabetta</t>
  </si>
  <si>
    <t>Koncert  Sol Gabetta, violončelo &amp; Dubrovački simfonijski orkestar</t>
  </si>
  <si>
    <t>Završni koncert</t>
  </si>
  <si>
    <t xml:space="preserve">Projekt #synergy: Sharpening the capacities of the classical music industry in the Western Balkans (2021-2023), prijavljen je na poziv Kreativne Europe na natječaj jačanja kulturne suradnje i konkurentnosti kulturnih i kreativnih industrija na Zapadnom Balkanu.
Glavni partner projekta je Fondacija Don Branko Sbutega iz Crne Gore, dok su, uz Dubrovačke ljetne igre, partneri na projektu Centar beogradskih festivala (CEBEF) iz Srbije, Festival Ljubljana iz Slovenije, Udruženje Federic Chopin s Kosova i Organizacija Vox Baroque iz Albanije.
Ukupna vrijednost projekta je 410.930 eura, a iz europskog fonda sufinancirat će se 80 % iznosa ili približno 2,5 milijuna kuna. Dubrovačke ljetne igre će u projekt uložiti 14.500 eura odnosno 108.000 kuna, a sufinancirani iznos iz EU fonda iznosi 48.450 eura ili 362.000 kuna.
Projektom se želi potaknuti skladanje novih djela klasične glazbe inspiriranih lokalnom baštinom zemalja partnera projekta te umrežiti mlade glazbenike, skladatelje i organizacije koje se bave klasičnom glazbom na Zapadnom Balkanu.
Planirane provedbene aktivnosti u sklopu realizacije projekta #synergy tijekom 2023. godine su online sastanci, završni sastanak partnera koji će se održati u Kotoru te selekcija mladih glazbenika koji će izvoditi novo-komponirane skladbe u formi dva koncerta, u sklopu programa 74. Dubrovačkih ljetnih igara, te kao dio glazbenog programa svih ostalih festivala, sudionika na projektu. </t>
  </si>
  <si>
    <t>GLAZBENI i PLESNI PROGRAM:</t>
  </si>
  <si>
    <t>Gostovanje plesne produkcije u suradnji sa Zagrebačkim plesnim ansamblom</t>
  </si>
  <si>
    <t>FA Linđo ( 4 izvedbe )</t>
  </si>
  <si>
    <r>
      <rPr>
        <sz val="12"/>
        <color rgb="FF000000"/>
        <rFont val="Calibri"/>
        <family val="2"/>
        <charset val="238"/>
      </rPr>
      <t>PLES/FOLKLOR</t>
    </r>
    <r>
      <rPr>
        <b/>
        <sz val="12"/>
        <color rgb="FF000000"/>
        <rFont val="Calibri"/>
        <family val="2"/>
        <charset val="238"/>
      </rPr>
      <t>:</t>
    </r>
  </si>
  <si>
    <t>GLAZBA:</t>
  </si>
  <si>
    <t>Paulina Njirić, opunomoćenica ravnateljice</t>
  </si>
  <si>
    <r>
      <rPr>
        <b/>
        <sz val="12"/>
        <color rgb="FF000000"/>
        <rFont val="Calibri"/>
        <family val="2"/>
        <charset val="238"/>
      </rPr>
      <t>Rashodi za zaposlene</t>
    </r>
    <r>
      <rPr>
        <sz val="12"/>
        <rFont val="Calibri"/>
        <family val="2"/>
        <charset val="238"/>
      </rPr>
      <t xml:space="preserve">-Javna ustanova u kulturi Dubrovačke ljetne igre ima 26 zaposlenika . Tražena je i dobivena suglasnost gradonačelnika za zapošljavanje 1 zaposlenika u tehničku službu. Sredstva za bruto plaće planirana su u iznosu 3.243.800,00 kn, a doprinosi na plaće u iznosu 540.000,00 kn. Ostali rashodi za zaposlene ( 1 jub. nagrada iz 2022. godine i 8 jubilarnih nagrada za 23. godinu; regres, božićnica, darovi za djecu, topli obrok za zaposlenike ) planirani su u iznosu od 410.000,00 kn. </t>
    </r>
  </si>
  <si>
    <t>PLAN u kn</t>
  </si>
  <si>
    <t>PLAN u EUR</t>
  </si>
  <si>
    <t>Dubrovnik, 19.10.2022.</t>
  </si>
  <si>
    <r>
      <rPr>
        <b/>
        <sz val="12"/>
        <color rgb="FF000000"/>
        <rFont val="Calibri"/>
        <family val="2"/>
        <charset val="238"/>
      </rPr>
      <t>ZAJEDNIČKI TROŠKOVI</t>
    </r>
    <r>
      <rPr>
        <sz val="12"/>
        <color rgb="FF000000"/>
        <rFont val="Calibri"/>
        <family val="2"/>
        <charset val="238"/>
      </rPr>
      <t xml:space="preserve"> 74. Dubrovačkih ljetnih igara ( autorski honorari, ugovori o djelu, student servis,službena putovanja,telefon,pošt. i prijevoz,premije osiguranja,reprezentacija)</t>
    </r>
  </si>
  <si>
    <r>
      <rPr>
        <b/>
        <sz val="12"/>
        <color rgb="FF000000"/>
        <rFont val="Calibri"/>
        <family val="2"/>
        <charset val="238"/>
      </rPr>
      <t>MARKETING I PRODAJA</t>
    </r>
    <r>
      <rPr>
        <sz val="12"/>
        <color rgb="FF000000"/>
        <rFont val="Calibri"/>
        <family val="2"/>
        <charset val="238"/>
      </rPr>
      <t xml:space="preserve"> 74. Dubrovačkih ljetnih igara (aut. honorari, ugovori o djelu, student servis, usluge promidžbe i informiranja,usluge snimanja i fotografiranja,graf. i tisk.usluge,međunar.čl.) </t>
    </r>
  </si>
  <si>
    <r>
      <rPr>
        <b/>
        <sz val="12"/>
        <color rgb="FF000000"/>
        <rFont val="Calibri"/>
        <family val="2"/>
        <charset val="238"/>
      </rPr>
      <t>TEHNIČKI TROŠKOVI</t>
    </r>
    <r>
      <rPr>
        <sz val="12"/>
        <color rgb="FF000000"/>
        <rFont val="Calibri"/>
        <family val="2"/>
        <charset val="238"/>
      </rPr>
      <t xml:space="preserve"> 74. Dubrovačkih ljetnih igara ( aut.honorari,ugovori o dj.,student servis, trošak)materijal i dijelovi za tekuće i invest.održavanje,potrošna rekviz.,usluge transporta,ozvučenja,rasvjete,zaštitarske usluge)</t>
    </r>
  </si>
  <si>
    <t>U suradnji sa Zakladom Caboga Stiftung u 2023. godini organizirat će se niz događanja s naglaskom na razvoj publike.
Nastavno tome, u prostoru ljetnikovca organizirat će se tri masterclass radionice s područja glazbe, baleta i likovne umjetnosti .
Radionica M.U.Z.A., autorice i voditeljice Ivane Jelače, održava se već niz godina i tematski je vezana uz kulturni život dubrovačkih ljetnikovaca.
Gostovanje nekog od renomiranih hrvatskih kazališta s dječjim repertoarom pružit će najmlađim članovima naše zajednice da se upoznaju  i zavole kazališnu umjetnost gledajući neke od najboljih kazališnih uspješnica u ovoj sezoni.
Radionica srednjovjekovnog mačevanja rezultat je iskaza potreba za novim sadržajem u gradu i organizirat će se na veliku radost najmlađe publike, dok će radionica posvećena usavršavanju govornih i govorničkih vještina biti namijenjena studentima ali i odraslima.
Hrvatsko- austrijska umjetnička skupina Numen dobit će priku oživjeti prostor ljetnikovca Bunić Kaboga kroz umjetničku instalaciju te time pozvati naše sugrađane na umjetničko istraživanje ovog prekrasnog prostora kroz neke nove perspektive.
Tradicionalno raznovrstan program Božića u Kabogi sačinjavat će likovne radionice kojima prostor ljetnikovca dobiti pravo blagdansko ruho, pričaonice božićnih priča, igrokazi te prave glazbene poslastice, među kojima je i svima omiljena radionica božićne kolende Paole i Sanje Dražić.
Također, kao i svih prethodnih godina, podrška smo u svim događanjima u Gradu, kao što su maškare, Forum mladih, sv.Vlaha - koncert Radio Kaj, koncert povodom dana Domovinske zahvalnosti, Dana branitelja i ostalih događanja.</t>
  </si>
  <si>
    <r>
      <rPr>
        <b/>
        <sz val="12"/>
        <color rgb="FF000000"/>
        <rFont val="Calibri"/>
        <family val="2"/>
        <charset val="238"/>
      </rPr>
      <t>74. Dubrovačke ljetne igre</t>
    </r>
    <r>
      <rPr>
        <sz val="12"/>
        <color rgb="FF000000"/>
        <rFont val="Calibri"/>
        <family val="2"/>
        <charset val="238"/>
      </rPr>
      <t xml:space="preserve"> će propitkivati prošlost i budućnost ambijentalnosti, njegovati suodnos tradicije i modernosti. Program objedinjuje kvalitetne hrvatske umjetnike, vrhunska gostovanja inozemnih umjetnika. Sredstva Ministarstva kulture i medija još nisu potvrđena, a sjednica Festivalskog vijeća na kojoj bi se trebao definirati program očekuje se u siječnju 2023. godine tako da su moguće izmjene u programu.                                              
</t>
    </r>
    <r>
      <rPr>
        <b/>
        <sz val="12"/>
        <color rgb="FF000000"/>
        <rFont val="Calibri"/>
        <family val="2"/>
        <charset val="238"/>
      </rPr>
      <t/>
    </r>
  </si>
  <si>
    <t>DRAMSKI PROGRAM</t>
  </si>
  <si>
    <t>PREMIJERE:
W.Shakespeare: Oluja (radni naslov) u koprodukciji sa Zagrebačkim kazalištem mladih, režija:
Declan Donnellan (Velika Britanija)
H.Ivanković i Dora Ruždjak Podolski 
Maske, autorski projekt Dražena Šivaka, u koprodukciji sa UO Grupa
Ivana Lovrić Jović: Vidi kako Lokrum pere zube u koprodukciji s Kazalištem Marina Držića, Dubrovnik, režija: Paolo Tišljarić
REPRIZE:
W.Shakespeare: Hamlet
Mara i Kata, autorski projekt S.Božić
F.G.Lorca: Krvava svadba
Ljubovnici, nepoznati autor
S.Škrinjarić, Čudesna šuma
GOSTOVANJA: HNL Zagreb</t>
  </si>
  <si>
    <t>SVEČANO OTVARANJE 74. Dubrovačkih ljetnih igara</t>
  </si>
  <si>
    <t>Financijski plan prihoda i rashoda ustanove za 2023. godinu iznosi:  17.758.800,00  kn/2.356.997 EUR.  
Projekcija financijskog plana prihoda i rashoda za 2024. godinu iznosi 17.892.343 kn/2.374.722 EUR , a za 2025.
godinu 18.178.270 kn/2.412.671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</si>
</sst>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kn-41A]_-;\-* #,##0.00\ [$kn-41A]_-;_-* \-??\ [$kn-41A]_-;_-@_-"/>
    <numFmt numFmtId="165" formatCode="_-* #,##0.00&quot; kn&quot;_-;\-* #,##0.00&quot; kn&quot;_-;_-* \-??&quot; kn&quot;_-;_-@_-"/>
    <numFmt numFmtId="166" formatCode="_-* #,##0.00\ [$€-1]_-;\-* #,##0.00\ [$€-1]_-;_-* &quot;-&quot;??\ [$€-1]_-;_-@_-"/>
  </numFmts>
  <fonts count="10" x14ac:knownFonts="1">
    <font>
      <sz val="11"/>
      <color rgb="FF000000"/>
      <name val="Calibri"/>
      <family val="2"/>
      <charset val="238"/>
    </font>
    <font>
      <sz val="14"/>
      <color rgb="FF000000"/>
      <name val="Calibri"/>
      <family val="2"/>
      <charset val="238"/>
    </font>
    <font>
      <b/>
      <sz val="12"/>
      <color rgb="FF000000"/>
      <name val="Calibri"/>
      <family val="2"/>
      <charset val="238"/>
    </font>
    <font>
      <sz val="12"/>
      <color rgb="FF000000"/>
      <name val="Arial"/>
      <family val="2"/>
      <charset val="238"/>
    </font>
    <font>
      <sz val="11"/>
      <color rgb="FF000000"/>
      <name val="Calibri"/>
      <family val="2"/>
      <charset val="238"/>
    </font>
    <font>
      <sz val="12"/>
      <color rgb="FF000000"/>
      <name val="Calibri"/>
      <family val="2"/>
      <charset val="238"/>
    </font>
    <font>
      <sz val="12"/>
      <name val="Calibri"/>
      <family val="2"/>
      <charset val="238"/>
    </font>
    <font>
      <sz val="12"/>
      <color rgb="FF000000"/>
      <name val="Georgia"/>
      <family val="1"/>
      <charset val="238"/>
    </font>
    <font>
      <sz val="12"/>
      <color rgb="FF000000"/>
      <name val="Times New Roman"/>
      <family val="1"/>
      <charset val="238"/>
    </font>
    <font>
      <sz val="11"/>
      <color rgb="FF000000"/>
      <name val="Arial"/>
      <family val="2"/>
      <charset val="238"/>
    </font>
  </fonts>
  <fills count="6">
    <fill>
      <patternFill patternType="none"/>
    </fill>
    <fill>
      <patternFill patternType="gray125"/>
    </fill>
    <fill>
      <patternFill patternType="solid">
        <fgColor rgb="FFF2DCDB"/>
        <bgColor rgb="FFE6E0EC"/>
      </patternFill>
    </fill>
    <fill>
      <patternFill patternType="solid">
        <fgColor theme="0"/>
        <bgColor rgb="FFF2DCDB"/>
      </patternFill>
    </fill>
    <fill>
      <patternFill patternType="solid">
        <fgColor theme="3" tint="0.79998168889431442"/>
        <bgColor rgb="FFF2DCDB"/>
      </patternFill>
    </fill>
    <fill>
      <patternFill patternType="solid">
        <fgColor theme="3"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xf numFmtId="165" fontId="4" fillId="0" borderId="0" applyBorder="0" applyProtection="0"/>
  </cellStyleXfs>
  <cellXfs count="74">
    <xf numFmtId="0" fontId="0" fillId="0" borderId="0" xfId="0"/>
    <xf numFmtId="0" fontId="1" fillId="0" borderId="0" xfId="0" applyFont="1"/>
    <xf numFmtId="0" fontId="2" fillId="0" borderId="0" xfId="0" applyFont="1" applyAlignment="1"/>
    <xf numFmtId="0" fontId="2" fillId="0" borderId="0" xfId="0" applyFont="1"/>
    <xf numFmtId="0" fontId="5" fillId="0" borderId="0" xfId="0" applyFont="1"/>
    <xf numFmtId="0" fontId="2" fillId="0" borderId="1" xfId="0" applyFont="1" applyBorder="1"/>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horizontal="left" vertical="center" wrapText="1"/>
    </xf>
    <xf numFmtId="164" fontId="5" fillId="0" borderId="1" xfId="0" applyNumberFormat="1" applyFont="1" applyBorder="1"/>
    <xf numFmtId="0" fontId="5" fillId="0" borderId="1" xfId="0" applyFont="1" applyBorder="1" applyAlignment="1">
      <alignment horizontal="left" vertical="center"/>
    </xf>
    <xf numFmtId="0" fontId="5" fillId="2" borderId="1" xfId="0" applyFont="1" applyFill="1" applyBorder="1"/>
    <xf numFmtId="164" fontId="2" fillId="2" borderId="1" xfId="0" applyNumberFormat="1" applyFont="1" applyFill="1" applyBorder="1" applyAlignment="1">
      <alignment horizontal="right"/>
    </xf>
    <xf numFmtId="164" fontId="2" fillId="0" borderId="1" xfId="0" applyNumberFormat="1" applyFont="1" applyBorder="1"/>
    <xf numFmtId="0" fontId="2" fillId="0" borderId="1" xfId="0" applyFont="1" applyBorder="1" applyAlignment="1">
      <alignment horizontal="left" vertical="center" wrapText="1"/>
    </xf>
    <xf numFmtId="0" fontId="2" fillId="0" borderId="1" xfId="0" applyFont="1" applyBorder="1" applyAlignment="1">
      <alignment wrapText="1"/>
    </xf>
    <xf numFmtId="0" fontId="5" fillId="0" borderId="3" xfId="0" applyFont="1" applyBorder="1" applyAlignment="1">
      <alignment vertical="center" wrapText="1"/>
    </xf>
    <xf numFmtId="165" fontId="5" fillId="0" borderId="1" xfId="1" applyFont="1" applyBorder="1" applyAlignment="1" applyProtection="1"/>
    <xf numFmtId="165" fontId="5" fillId="0" borderId="1" xfId="1" applyFont="1" applyBorder="1" applyAlignment="1" applyProtection="1">
      <alignment wrapText="1"/>
    </xf>
    <xf numFmtId="0" fontId="5" fillId="0" borderId="4" xfId="0" applyFont="1" applyBorder="1" applyAlignment="1">
      <alignment vertical="center"/>
    </xf>
    <xf numFmtId="164" fontId="5" fillId="0" borderId="1" xfId="0" applyNumberFormat="1" applyFont="1" applyBorder="1" applyAlignment="1">
      <alignment wrapText="1"/>
    </xf>
    <xf numFmtId="0" fontId="5" fillId="0" borderId="5" xfId="0" applyFont="1" applyBorder="1" applyAlignment="1">
      <alignment vertical="top" wrapText="1"/>
    </xf>
    <xf numFmtId="0" fontId="3" fillId="0" borderId="7" xfId="0" applyFont="1" applyBorder="1" applyAlignment="1">
      <alignment vertical="center" wrapText="1"/>
    </xf>
    <xf numFmtId="0" fontId="5" fillId="0" borderId="6" xfId="0" applyFont="1" applyBorder="1"/>
    <xf numFmtId="0" fontId="8" fillId="0" borderId="0" xfId="0" applyFont="1" applyAlignment="1">
      <alignment vertical="center" wrapText="1"/>
    </xf>
    <xf numFmtId="0" fontId="8" fillId="0" borderId="4" xfId="0" applyFont="1" applyBorder="1" applyAlignment="1">
      <alignment vertical="center" wrapText="1"/>
    </xf>
    <xf numFmtId="166" fontId="5" fillId="0" borderId="1" xfId="0" applyNumberFormat="1" applyFont="1" applyBorder="1"/>
    <xf numFmtId="166" fontId="2" fillId="2" borderId="1" xfId="0" applyNumberFormat="1" applyFont="1" applyFill="1" applyBorder="1" applyAlignment="1">
      <alignment horizontal="right"/>
    </xf>
    <xf numFmtId="166" fontId="5" fillId="0" borderId="1" xfId="1" applyNumberFormat="1" applyFont="1" applyBorder="1" applyAlignment="1" applyProtection="1">
      <alignment wrapText="1"/>
    </xf>
    <xf numFmtId="166" fontId="5" fillId="0" borderId="1" xfId="1" applyNumberFormat="1" applyFont="1" applyBorder="1" applyAlignment="1" applyProtection="1"/>
    <xf numFmtId="166" fontId="4" fillId="0" borderId="1" xfId="1" applyNumberFormat="1" applyBorder="1"/>
    <xf numFmtId="166" fontId="5" fillId="0" borderId="6" xfId="0" applyNumberFormat="1" applyFont="1" applyBorder="1"/>
    <xf numFmtId="0" fontId="2" fillId="4" borderId="1" xfId="0" applyFont="1" applyFill="1" applyBorder="1" applyAlignment="1">
      <alignment wrapText="1"/>
    </xf>
    <xf numFmtId="164" fontId="2" fillId="4" borderId="1" xfId="0" applyNumberFormat="1" applyFont="1" applyFill="1" applyBorder="1"/>
    <xf numFmtId="164" fontId="2" fillId="4" borderId="1" xfId="1" applyNumberFormat="1" applyFont="1" applyFill="1" applyBorder="1" applyAlignment="1" applyProtection="1"/>
    <xf numFmtId="166" fontId="2" fillId="4" borderId="1" xfId="1" applyNumberFormat="1" applyFont="1" applyFill="1" applyBorder="1" applyAlignment="1" applyProtection="1"/>
    <xf numFmtId="0" fontId="2" fillId="4" borderId="1" xfId="0" applyFont="1" applyFill="1" applyBorder="1"/>
    <xf numFmtId="166" fontId="2" fillId="4" borderId="1" xfId="0" applyNumberFormat="1" applyFont="1" applyFill="1" applyBorder="1"/>
    <xf numFmtId="166" fontId="2" fillId="5" borderId="1" xfId="1" applyNumberFormat="1" applyFont="1" applyFill="1" applyBorder="1"/>
    <xf numFmtId="164" fontId="5" fillId="3" borderId="4" xfId="1" applyNumberFormat="1" applyFont="1" applyFill="1" applyBorder="1" applyAlignment="1" applyProtection="1"/>
    <xf numFmtId="0" fontId="5" fillId="0" borderId="6" xfId="0" applyFont="1" applyBorder="1" applyAlignment="1">
      <alignment vertical="center" wrapText="1"/>
    </xf>
    <xf numFmtId="0" fontId="5" fillId="0" borderId="4" xfId="0" applyFont="1" applyBorder="1" applyAlignment="1">
      <alignment vertical="center" wrapText="1"/>
    </xf>
    <xf numFmtId="0" fontId="2" fillId="4" borderId="2" xfId="0" applyFont="1" applyFill="1" applyBorder="1"/>
    <xf numFmtId="0" fontId="7" fillId="0" borderId="1" xfId="0" applyFont="1" applyBorder="1" applyAlignment="1">
      <alignment vertical="center" wrapText="1"/>
    </xf>
    <xf numFmtId="164" fontId="5" fillId="0" borderId="8" xfId="0" applyNumberFormat="1" applyFont="1" applyBorder="1" applyAlignment="1">
      <alignment wrapText="1"/>
    </xf>
    <xf numFmtId="0" fontId="5" fillId="0" borderId="4" xfId="0" applyFont="1" applyBorder="1"/>
    <xf numFmtId="166" fontId="5" fillId="3" borderId="4" xfId="1" applyNumberFormat="1" applyFont="1" applyFill="1" applyBorder="1" applyAlignment="1" applyProtection="1">
      <alignment horizontal="center"/>
    </xf>
    <xf numFmtId="166" fontId="5" fillId="0" borderId="1" xfId="1" applyNumberFormat="1" applyFont="1" applyBorder="1" applyAlignment="1"/>
    <xf numFmtId="0" fontId="3" fillId="0" borderId="1" xfId="0" applyFont="1" applyBorder="1" applyAlignment="1">
      <alignment vertical="center" wrapText="1"/>
    </xf>
    <xf numFmtId="165" fontId="5" fillId="0" borderId="4" xfId="1" applyFont="1" applyBorder="1" applyAlignment="1"/>
    <xf numFmtId="0" fontId="2" fillId="0" borderId="1" xfId="0" applyFont="1" applyBorder="1" applyAlignment="1">
      <alignment vertical="center" wrapText="1"/>
    </xf>
    <xf numFmtId="164" fontId="5" fillId="3" borderId="6" xfId="1" applyNumberFormat="1" applyFont="1" applyFill="1" applyBorder="1" applyAlignment="1" applyProtection="1"/>
    <xf numFmtId="166" fontId="5" fillId="3" borderId="6" xfId="1" applyNumberFormat="1" applyFont="1" applyFill="1" applyBorder="1" applyAlignment="1" applyProtection="1">
      <alignment horizontal="center"/>
    </xf>
    <xf numFmtId="0" fontId="5" fillId="0" borderId="1" xfId="0" applyFont="1" applyBorder="1" applyAlignment="1">
      <alignment vertical="center" wrapText="1"/>
    </xf>
    <xf numFmtId="165" fontId="5" fillId="0" borderId="0" xfId="1" applyFont="1" applyBorder="1" applyAlignment="1" applyProtection="1">
      <alignment wrapText="1"/>
    </xf>
    <xf numFmtId="165" fontId="5" fillId="0" borderId="0" xfId="1" applyFont="1" applyBorder="1" applyAlignment="1" applyProtection="1"/>
    <xf numFmtId="165" fontId="5" fillId="0" borderId="4" xfId="1" applyFont="1" applyBorder="1" applyAlignment="1" applyProtection="1"/>
    <xf numFmtId="166" fontId="5" fillId="0" borderId="9" xfId="1" applyNumberFormat="1" applyFont="1" applyBorder="1" applyAlignment="1" applyProtection="1"/>
    <xf numFmtId="0" fontId="2" fillId="0" borderId="10" xfId="0" applyFont="1" applyBorder="1" applyAlignment="1">
      <alignment vertical="center"/>
    </xf>
    <xf numFmtId="0" fontId="5" fillId="0" borderId="3" xfId="0" applyFont="1" applyBorder="1" applyAlignment="1">
      <alignment vertical="center"/>
    </xf>
    <xf numFmtId="0" fontId="9" fillId="0" borderId="3" xfId="0" applyFont="1" applyBorder="1" applyAlignment="1">
      <alignment vertical="center"/>
    </xf>
    <xf numFmtId="0" fontId="5" fillId="0" borderId="11" xfId="0" applyFont="1" applyBorder="1" applyAlignment="1">
      <alignment vertical="center" wrapText="1"/>
    </xf>
    <xf numFmtId="0" fontId="9" fillId="0" borderId="11" xfId="0" applyFont="1" applyBorder="1" applyAlignment="1">
      <alignment vertical="center"/>
    </xf>
    <xf numFmtId="165" fontId="5" fillId="0" borderId="12" xfId="1" applyFont="1" applyBorder="1" applyAlignment="1" applyProtection="1"/>
    <xf numFmtId="0" fontId="9" fillId="0" borderId="10" xfId="0" applyFont="1" applyBorder="1" applyAlignment="1">
      <alignment vertical="center"/>
    </xf>
    <xf numFmtId="165" fontId="5" fillId="0" borderId="13" xfId="1" applyFont="1" applyBorder="1" applyAlignment="1" applyProtection="1">
      <alignment wrapText="1"/>
    </xf>
    <xf numFmtId="166" fontId="5" fillId="0" borderId="8" xfId="1" applyNumberFormat="1" applyFont="1" applyBorder="1" applyAlignment="1" applyProtection="1">
      <alignment wrapText="1"/>
    </xf>
    <xf numFmtId="166" fontId="5" fillId="0" borderId="14" xfId="1" applyNumberFormat="1" applyFont="1" applyBorder="1" applyAlignment="1" applyProtection="1">
      <alignment wrapText="1"/>
    </xf>
    <xf numFmtId="166" fontId="5" fillId="0" borderId="14" xfId="1" applyNumberFormat="1" applyFont="1" applyBorder="1" applyAlignment="1" applyProtection="1"/>
    <xf numFmtId="165" fontId="5" fillId="0" borderId="14" xfId="1" applyFont="1" applyBorder="1" applyAlignment="1" applyProtection="1"/>
    <xf numFmtId="165" fontId="5" fillId="0" borderId="14" xfId="1" applyFont="1" applyBorder="1" applyAlignment="1" applyProtection="1">
      <alignment wrapText="1"/>
    </xf>
    <xf numFmtId="165" fontId="5" fillId="0" borderId="9" xfId="1" applyFont="1" applyBorder="1" applyAlignment="1" applyProtection="1"/>
    <xf numFmtId="165" fontId="5" fillId="0" borderId="8" xfId="1" applyFont="1" applyBorder="1" applyAlignment="1" applyProtection="1">
      <alignment wrapText="1"/>
    </xf>
    <xf numFmtId="0" fontId="5"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304800</xdr:colOff>
      <xdr:row>269</xdr:row>
      <xdr:rowOff>22610</xdr:rowOff>
    </xdr:from>
    <xdr:to>
      <xdr:col>0</xdr:col>
      <xdr:colOff>1816100</xdr:colOff>
      <xdr:row>269</xdr:row>
      <xdr:rowOff>68329</xdr:rowOff>
    </xdr:to>
    <xdr:pic>
      <xdr:nvPicPr>
        <xdr:cNvPr id="2" name="Image 1"/>
        <xdr:cNvPicPr/>
      </xdr:nvPicPr>
      <xdr:blipFill>
        <a:blip xmlns:r="http://schemas.openxmlformats.org/officeDocument/2006/relationships" r:embed="rId1"/>
        <a:stretch/>
      </xdr:blipFill>
      <xdr:spPr>
        <a:xfrm>
          <a:off x="304800" y="44129710"/>
          <a:ext cx="1511300" cy="45719"/>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6"/>
  <sheetViews>
    <sheetView tabSelected="1" view="pageBreakPreview" zoomScale="60" zoomScaleNormal="100" workbookViewId="0">
      <selection activeCell="L22" sqref="L22"/>
    </sheetView>
  </sheetViews>
  <sheetFormatPr defaultRowHeight="14.4" x14ac:dyDescent="0.3"/>
  <cols>
    <col min="1" max="1" width="98.109375" customWidth="1"/>
    <col min="2" max="2" width="17.88671875" customWidth="1"/>
    <col min="3" max="3" width="18.44140625" customWidth="1"/>
    <col min="4" max="1025" width="8.5546875"/>
  </cols>
  <sheetData>
    <row r="1" spans="1:3" ht="18" x14ac:dyDescent="0.35">
      <c r="A1" s="1"/>
      <c r="B1" s="1"/>
    </row>
    <row r="2" spans="1:3" ht="15.6" x14ac:dyDescent="0.3">
      <c r="A2" s="2" t="s">
        <v>0</v>
      </c>
      <c r="B2" s="2"/>
    </row>
    <row r="3" spans="1:3" ht="15.6" x14ac:dyDescent="0.3">
      <c r="A3" s="3" t="s">
        <v>1</v>
      </c>
      <c r="B3" s="4"/>
    </row>
    <row r="4" spans="1:3" ht="15.6" x14ac:dyDescent="0.3">
      <c r="A4" s="4"/>
      <c r="B4" s="4"/>
    </row>
    <row r="5" spans="1:3" ht="15.6" x14ac:dyDescent="0.3">
      <c r="A5" s="4" t="s">
        <v>56</v>
      </c>
      <c r="B5" s="4"/>
    </row>
    <row r="6" spans="1:3" ht="15.6" x14ac:dyDescent="0.3">
      <c r="A6" s="4"/>
      <c r="B6" s="4"/>
    </row>
    <row r="7" spans="1:3" ht="15.6" x14ac:dyDescent="0.3">
      <c r="A7" s="4"/>
      <c r="B7" s="4"/>
    </row>
    <row r="8" spans="1:3" ht="15.6" x14ac:dyDescent="0.3">
      <c r="A8" s="2" t="s">
        <v>24</v>
      </c>
      <c r="B8" s="2"/>
    </row>
    <row r="9" spans="1:3" ht="15.6" x14ac:dyDescent="0.3">
      <c r="A9" s="2" t="s">
        <v>2</v>
      </c>
      <c r="B9" s="2"/>
    </row>
    <row r="10" spans="1:3" ht="15.6" x14ac:dyDescent="0.3">
      <c r="A10" s="4" t="s">
        <v>3</v>
      </c>
      <c r="B10" s="4"/>
    </row>
    <row r="11" spans="1:3" ht="110.25" customHeight="1" x14ac:dyDescent="0.3">
      <c r="A11" s="73" t="s">
        <v>25</v>
      </c>
      <c r="B11" s="73"/>
    </row>
    <row r="12" spans="1:3" ht="45" customHeight="1" x14ac:dyDescent="0.3">
      <c r="A12" s="73" t="s">
        <v>23</v>
      </c>
      <c r="B12" s="73"/>
    </row>
    <row r="13" spans="1:3" ht="84" customHeight="1" x14ac:dyDescent="0.3">
      <c r="A13" s="73" t="s">
        <v>65</v>
      </c>
      <c r="B13" s="73"/>
    </row>
    <row r="14" spans="1:3" ht="15.6" x14ac:dyDescent="0.3">
      <c r="A14" s="5" t="s">
        <v>4</v>
      </c>
      <c r="B14" s="6" t="s">
        <v>54</v>
      </c>
      <c r="C14" s="6" t="s">
        <v>55</v>
      </c>
    </row>
    <row r="15" spans="1:3" ht="15.6" x14ac:dyDescent="0.3">
      <c r="A15" s="7" t="s">
        <v>26</v>
      </c>
      <c r="B15" s="7"/>
      <c r="C15" s="7"/>
    </row>
    <row r="16" spans="1:3" ht="15.6" x14ac:dyDescent="0.3">
      <c r="A16" s="8" t="s">
        <v>5</v>
      </c>
      <c r="B16" s="9">
        <v>8266800</v>
      </c>
      <c r="C16" s="26">
        <v>1097193</v>
      </c>
    </row>
    <row r="17" spans="1:3" ht="15.6" x14ac:dyDescent="0.3">
      <c r="A17" s="8" t="s">
        <v>6</v>
      </c>
      <c r="B17" s="9">
        <v>2740000</v>
      </c>
      <c r="C17" s="26">
        <v>363660</v>
      </c>
    </row>
    <row r="18" spans="1:3" ht="15.6" x14ac:dyDescent="0.3">
      <c r="A18" s="8" t="s">
        <v>7</v>
      </c>
      <c r="B18" s="9">
        <v>6752000</v>
      </c>
      <c r="C18" s="26">
        <v>896144</v>
      </c>
    </row>
    <row r="19" spans="1:3" ht="15.6" x14ac:dyDescent="0.3">
      <c r="A19" s="10"/>
      <c r="B19" s="9"/>
      <c r="C19" s="9"/>
    </row>
    <row r="20" spans="1:3" ht="15.6" x14ac:dyDescent="0.3">
      <c r="A20" s="11" t="s">
        <v>8</v>
      </c>
      <c r="B20" s="12">
        <f>B16+B17+B18</f>
        <v>17758800</v>
      </c>
      <c r="C20" s="27">
        <f>C16+C17+C18</f>
        <v>2356997</v>
      </c>
    </row>
    <row r="21" spans="1:3" ht="15.6" x14ac:dyDescent="0.3">
      <c r="A21" s="7"/>
      <c r="B21" s="7"/>
      <c r="C21" s="7"/>
    </row>
    <row r="22" spans="1:3" ht="15.6" x14ac:dyDescent="0.3">
      <c r="A22" s="7" t="s">
        <v>9</v>
      </c>
      <c r="B22" s="7"/>
      <c r="C22" s="7"/>
    </row>
    <row r="23" spans="1:3" ht="15.6" x14ac:dyDescent="0.3">
      <c r="A23" s="7" t="s">
        <v>10</v>
      </c>
      <c r="B23" s="7"/>
      <c r="C23" s="7"/>
    </row>
    <row r="24" spans="1:3" ht="15.6" x14ac:dyDescent="0.3">
      <c r="A24" s="32" t="s">
        <v>11</v>
      </c>
      <c r="B24" s="33">
        <f>B26+B27+B28+B29</f>
        <v>5093800</v>
      </c>
      <c r="C24" s="33">
        <f>C26+C27+C28+C29</f>
        <v>676066</v>
      </c>
    </row>
    <row r="25" spans="1:3" ht="15.6" x14ac:dyDescent="0.3">
      <c r="A25" s="7"/>
      <c r="B25" s="13"/>
      <c r="C25" s="13"/>
    </row>
    <row r="26" spans="1:3" ht="95.4" customHeight="1" x14ac:dyDescent="0.3">
      <c r="A26" s="8" t="s">
        <v>53</v>
      </c>
      <c r="B26" s="9">
        <v>4193800</v>
      </c>
      <c r="C26" s="26">
        <v>556612</v>
      </c>
    </row>
    <row r="27" spans="1:3" ht="31.2" x14ac:dyDescent="0.3">
      <c r="A27" s="14" t="s">
        <v>27</v>
      </c>
      <c r="B27" s="9">
        <v>879000</v>
      </c>
      <c r="C27" s="26">
        <v>116666</v>
      </c>
    </row>
    <row r="28" spans="1:3" ht="31.2" x14ac:dyDescent="0.3">
      <c r="A28" s="8" t="s">
        <v>28</v>
      </c>
      <c r="B28" s="9">
        <v>21000</v>
      </c>
      <c r="C28" s="26">
        <v>2788</v>
      </c>
    </row>
    <row r="29" spans="1:3" ht="15.6" x14ac:dyDescent="0.3">
      <c r="A29" s="15"/>
      <c r="B29" s="9"/>
      <c r="C29" s="26"/>
    </row>
    <row r="30" spans="1:3" ht="15.6" x14ac:dyDescent="0.3">
      <c r="A30" s="5" t="s">
        <v>12</v>
      </c>
      <c r="B30" s="9"/>
      <c r="C30" s="26"/>
    </row>
    <row r="31" spans="1:3" ht="15.6" x14ac:dyDescent="0.3">
      <c r="A31" s="7" t="s">
        <v>13</v>
      </c>
      <c r="B31" s="9">
        <v>4843800</v>
      </c>
      <c r="C31" s="26">
        <v>661464</v>
      </c>
    </row>
    <row r="32" spans="1:3" ht="15.6" x14ac:dyDescent="0.3">
      <c r="A32" s="7" t="s">
        <v>14</v>
      </c>
      <c r="B32" s="9">
        <v>110000</v>
      </c>
      <c r="C32" s="26">
        <v>14602</v>
      </c>
    </row>
    <row r="33" spans="1:3" ht="15.6" x14ac:dyDescent="0.3">
      <c r="A33" s="7" t="s">
        <v>15</v>
      </c>
      <c r="B33" s="9">
        <v>0</v>
      </c>
      <c r="C33" s="26">
        <v>0</v>
      </c>
    </row>
    <row r="34" spans="1:3" ht="15.6" x14ac:dyDescent="0.3">
      <c r="A34" s="7"/>
      <c r="B34" s="9"/>
      <c r="C34" s="9"/>
    </row>
    <row r="35" spans="1:3" ht="15.6" x14ac:dyDescent="0.3">
      <c r="A35" s="7" t="s">
        <v>10</v>
      </c>
      <c r="B35" s="7"/>
      <c r="C35" s="7"/>
    </row>
    <row r="36" spans="1:3" ht="15.6" x14ac:dyDescent="0.3">
      <c r="A36" s="32" t="s">
        <v>29</v>
      </c>
      <c r="B36" s="34">
        <f>B71+B72+B73</f>
        <v>11500000</v>
      </c>
      <c r="C36" s="35">
        <f>C37+C42+C44+C66+C67+C68</f>
        <v>630429</v>
      </c>
    </row>
    <row r="37" spans="1:3" ht="88.8" customHeight="1" x14ac:dyDescent="0.3">
      <c r="A37" s="16" t="s">
        <v>61</v>
      </c>
      <c r="B37" s="39"/>
      <c r="C37" s="46"/>
    </row>
    <row r="38" spans="1:3" ht="21" customHeight="1" x14ac:dyDescent="0.3">
      <c r="A38" s="50" t="s">
        <v>62</v>
      </c>
      <c r="B38" s="39">
        <v>3200000</v>
      </c>
      <c r="C38" s="46">
        <v>424712</v>
      </c>
    </row>
    <row r="39" spans="1:3" ht="226.8" customHeight="1" x14ac:dyDescent="0.3">
      <c r="A39" s="40" t="s">
        <v>63</v>
      </c>
      <c r="B39" s="51"/>
      <c r="C39" s="52"/>
    </row>
    <row r="40" spans="1:3" ht="22.8" customHeight="1" x14ac:dyDescent="0.3">
      <c r="A40" s="50" t="s">
        <v>64</v>
      </c>
      <c r="B40" s="18">
        <v>450000</v>
      </c>
      <c r="C40" s="28">
        <v>59725</v>
      </c>
    </row>
    <row r="41" spans="1:3" ht="22.8" customHeight="1" x14ac:dyDescent="0.3">
      <c r="A41" s="50" t="s">
        <v>47</v>
      </c>
      <c r="B41" s="17">
        <v>3100000</v>
      </c>
      <c r="C41" s="29">
        <v>411440</v>
      </c>
    </row>
    <row r="42" spans="1:3" ht="15.6" x14ac:dyDescent="0.3">
      <c r="A42" s="58" t="s">
        <v>50</v>
      </c>
      <c r="B42" s="65"/>
      <c r="C42" s="66"/>
    </row>
    <row r="43" spans="1:3" ht="15.6" x14ac:dyDescent="0.3">
      <c r="A43" s="59" t="s">
        <v>48</v>
      </c>
      <c r="B43" s="54"/>
      <c r="C43" s="67"/>
    </row>
    <row r="44" spans="1:3" ht="15.6" x14ac:dyDescent="0.3">
      <c r="A44" s="59" t="s">
        <v>49</v>
      </c>
      <c r="B44" s="55"/>
      <c r="C44" s="68"/>
    </row>
    <row r="45" spans="1:3" ht="15.6" x14ac:dyDescent="0.3">
      <c r="A45" s="60" t="s">
        <v>51</v>
      </c>
      <c r="B45" s="55"/>
      <c r="C45" s="68"/>
    </row>
    <row r="46" spans="1:3" ht="15.6" x14ac:dyDescent="0.3">
      <c r="A46" s="60" t="s">
        <v>30</v>
      </c>
      <c r="B46" s="55"/>
      <c r="C46" s="69"/>
    </row>
    <row r="47" spans="1:3" ht="15.6" x14ac:dyDescent="0.3">
      <c r="A47" s="60" t="s">
        <v>31</v>
      </c>
      <c r="B47" s="55"/>
      <c r="C47" s="69"/>
    </row>
    <row r="48" spans="1:3" ht="15.6" x14ac:dyDescent="0.3">
      <c r="A48" s="60" t="s">
        <v>32</v>
      </c>
      <c r="B48" s="55"/>
      <c r="C48" s="69"/>
    </row>
    <row r="49" spans="1:3" ht="15.6" x14ac:dyDescent="0.3">
      <c r="A49" s="60" t="s">
        <v>33</v>
      </c>
      <c r="B49" s="54"/>
      <c r="C49" s="70"/>
    </row>
    <row r="50" spans="1:3" ht="15.6" x14ac:dyDescent="0.3">
      <c r="A50" s="62" t="s">
        <v>34</v>
      </c>
      <c r="B50" s="63"/>
      <c r="C50" s="71"/>
    </row>
    <row r="51" spans="1:3" ht="15.6" x14ac:dyDescent="0.3">
      <c r="A51" s="64" t="s">
        <v>35</v>
      </c>
      <c r="B51" s="65"/>
      <c r="C51" s="72"/>
    </row>
    <row r="52" spans="1:3" ht="15.6" x14ac:dyDescent="0.3">
      <c r="A52" s="60" t="s">
        <v>33</v>
      </c>
      <c r="B52" s="55"/>
      <c r="C52" s="69"/>
    </row>
    <row r="53" spans="1:3" ht="15.6" x14ac:dyDescent="0.3">
      <c r="A53" s="60" t="s">
        <v>34</v>
      </c>
      <c r="B53" s="55"/>
      <c r="C53" s="69"/>
    </row>
    <row r="54" spans="1:3" ht="15.6" x14ac:dyDescent="0.3">
      <c r="A54" s="60" t="s">
        <v>35</v>
      </c>
      <c r="B54" s="55"/>
      <c r="C54" s="69"/>
    </row>
    <row r="55" spans="1:3" ht="15.6" x14ac:dyDescent="0.3">
      <c r="A55" s="60" t="s">
        <v>36</v>
      </c>
      <c r="B55" s="55"/>
      <c r="C55" s="69"/>
    </row>
    <row r="56" spans="1:3" ht="15.6" x14ac:dyDescent="0.3">
      <c r="A56" s="60" t="s">
        <v>37</v>
      </c>
      <c r="B56" s="55"/>
      <c r="C56" s="69"/>
    </row>
    <row r="57" spans="1:3" ht="15.6" x14ac:dyDescent="0.3">
      <c r="A57" s="60" t="s">
        <v>38</v>
      </c>
      <c r="B57" s="55"/>
      <c r="C57" s="69"/>
    </row>
    <row r="58" spans="1:3" ht="15.6" x14ac:dyDescent="0.3">
      <c r="A58" s="60" t="s">
        <v>39</v>
      </c>
      <c r="B58" s="55"/>
      <c r="C58" s="69"/>
    </row>
    <row r="59" spans="1:3" ht="15.6" x14ac:dyDescent="0.3">
      <c r="A59" s="60" t="s">
        <v>40</v>
      </c>
      <c r="B59" s="55"/>
      <c r="C59" s="69"/>
    </row>
    <row r="60" spans="1:3" ht="15.6" x14ac:dyDescent="0.3">
      <c r="A60" s="60" t="s">
        <v>41</v>
      </c>
      <c r="B60" s="55"/>
      <c r="C60" s="69"/>
    </row>
    <row r="61" spans="1:3" ht="15.6" x14ac:dyDescent="0.3">
      <c r="A61" s="60" t="s">
        <v>42</v>
      </c>
      <c r="B61" s="55"/>
      <c r="C61" s="69"/>
    </row>
    <row r="62" spans="1:3" ht="15.6" x14ac:dyDescent="0.3">
      <c r="A62" s="60" t="s">
        <v>43</v>
      </c>
      <c r="B62" s="55"/>
      <c r="C62" s="69"/>
    </row>
    <row r="63" spans="1:3" ht="15.6" x14ac:dyDescent="0.3">
      <c r="A63" s="60" t="s">
        <v>44</v>
      </c>
      <c r="B63" s="55"/>
      <c r="C63" s="69"/>
    </row>
    <row r="64" spans="1:3" ht="15.6" x14ac:dyDescent="0.3">
      <c r="A64" s="60" t="s">
        <v>45</v>
      </c>
      <c r="B64" s="55"/>
      <c r="C64" s="69"/>
    </row>
    <row r="65" spans="1:3" ht="15.6" x14ac:dyDescent="0.3">
      <c r="A65" s="61"/>
      <c r="B65" s="55"/>
      <c r="C65" s="71"/>
    </row>
    <row r="66" spans="1:3" ht="43.2" customHeight="1" x14ac:dyDescent="0.3">
      <c r="A66" s="53" t="s">
        <v>57</v>
      </c>
      <c r="B66" s="17">
        <v>1150000</v>
      </c>
      <c r="C66" s="29">
        <v>152630</v>
      </c>
    </row>
    <row r="67" spans="1:3" ht="49.2" customHeight="1" x14ac:dyDescent="0.3">
      <c r="A67" s="40" t="s">
        <v>58</v>
      </c>
      <c r="B67" s="56">
        <v>1100000</v>
      </c>
      <c r="C67" s="57">
        <v>145994</v>
      </c>
    </row>
    <row r="68" spans="1:3" ht="63.6" customHeight="1" x14ac:dyDescent="0.3">
      <c r="A68" s="41" t="s">
        <v>59</v>
      </c>
      <c r="B68" s="49">
        <v>2500000</v>
      </c>
      <c r="C68" s="47">
        <v>331805</v>
      </c>
    </row>
    <row r="69" spans="1:3" ht="15.6" hidden="1" x14ac:dyDescent="0.3">
      <c r="A69" s="19"/>
      <c r="B69" s="7"/>
      <c r="C69" s="7"/>
    </row>
    <row r="70" spans="1:3" ht="15.6" x14ac:dyDescent="0.3">
      <c r="A70" s="5" t="s">
        <v>12</v>
      </c>
      <c r="B70" s="7"/>
      <c r="C70" s="30"/>
    </row>
    <row r="71" spans="1:3" ht="15.6" x14ac:dyDescent="0.3">
      <c r="A71" s="7" t="s">
        <v>13</v>
      </c>
      <c r="B71" s="9">
        <v>2800000</v>
      </c>
      <c r="C71" s="30">
        <v>371623</v>
      </c>
    </row>
    <row r="72" spans="1:3" ht="15.6" x14ac:dyDescent="0.3">
      <c r="A72" s="7" t="s">
        <v>14</v>
      </c>
      <c r="B72" s="9">
        <v>2600000</v>
      </c>
      <c r="C72" s="30">
        <v>345076</v>
      </c>
    </row>
    <row r="73" spans="1:3" ht="15.6" x14ac:dyDescent="0.3">
      <c r="A73" s="7" t="s">
        <v>16</v>
      </c>
      <c r="B73" s="9">
        <v>6100000</v>
      </c>
      <c r="C73" s="30">
        <v>809607</v>
      </c>
    </row>
    <row r="74" spans="1:3" ht="0.6" customHeight="1" x14ac:dyDescent="0.3">
      <c r="A74" s="7"/>
      <c r="B74" s="9"/>
      <c r="C74" s="30"/>
    </row>
    <row r="75" spans="1:3" ht="15.6" x14ac:dyDescent="0.3">
      <c r="A75" s="7" t="s">
        <v>10</v>
      </c>
      <c r="B75" s="9"/>
      <c r="C75" s="30"/>
    </row>
    <row r="76" spans="1:3" ht="21" customHeight="1" x14ac:dyDescent="0.3">
      <c r="A76" s="42" t="s">
        <v>17</v>
      </c>
      <c r="B76" s="33">
        <f>B80+B81+B82</f>
        <v>610000</v>
      </c>
      <c r="C76" s="38">
        <f>C80+C81+C82</f>
        <v>80963</v>
      </c>
    </row>
    <row r="77" spans="1:3" ht="394.8" customHeight="1" x14ac:dyDescent="0.3">
      <c r="A77" s="43" t="s">
        <v>60</v>
      </c>
      <c r="B77" s="44"/>
      <c r="C77" s="20"/>
    </row>
    <row r="78" spans="1:3" ht="15.6" hidden="1" customHeight="1" x14ac:dyDescent="0.3">
      <c r="A78" s="21"/>
      <c r="B78" s="45"/>
      <c r="C78" s="7"/>
    </row>
    <row r="79" spans="1:3" ht="15.6" hidden="1" customHeight="1" x14ac:dyDescent="0.3">
      <c r="A79" s="22"/>
      <c r="B79" s="9">
        <v>60000</v>
      </c>
      <c r="C79" s="9">
        <v>60000</v>
      </c>
    </row>
    <row r="80" spans="1:3" ht="15.6" x14ac:dyDescent="0.3">
      <c r="A80" s="7" t="s">
        <v>13</v>
      </c>
      <c r="B80" s="9">
        <v>110000</v>
      </c>
      <c r="C80" s="26">
        <v>14600</v>
      </c>
    </row>
    <row r="81" spans="1:3" ht="15.6" x14ac:dyDescent="0.3">
      <c r="A81" s="7" t="s">
        <v>14</v>
      </c>
      <c r="B81" s="9"/>
      <c r="C81" s="26"/>
    </row>
    <row r="82" spans="1:3" ht="15.6" x14ac:dyDescent="0.3">
      <c r="A82" s="7" t="s">
        <v>15</v>
      </c>
      <c r="B82" s="9">
        <v>500000</v>
      </c>
      <c r="C82" s="26">
        <v>66363</v>
      </c>
    </row>
    <row r="83" spans="1:3" ht="15.6" x14ac:dyDescent="0.3">
      <c r="A83" s="7"/>
      <c r="B83" s="9"/>
      <c r="C83" s="26"/>
    </row>
    <row r="84" spans="1:3" ht="15.6" x14ac:dyDescent="0.3">
      <c r="A84" s="7" t="s">
        <v>10</v>
      </c>
      <c r="B84" s="9"/>
      <c r="C84" s="9"/>
    </row>
    <row r="85" spans="1:3" ht="15.6" x14ac:dyDescent="0.3">
      <c r="A85" s="36" t="s">
        <v>18</v>
      </c>
      <c r="B85" s="33">
        <f>B89+B90+B91</f>
        <v>350000</v>
      </c>
      <c r="C85" s="37">
        <f>C89+C90+C91</f>
        <v>46454</v>
      </c>
    </row>
    <row r="86" spans="1:3" ht="30" x14ac:dyDescent="0.3">
      <c r="A86" s="48" t="s">
        <v>19</v>
      </c>
      <c r="B86" s="9"/>
      <c r="C86" s="9"/>
    </row>
    <row r="87" spans="1:3" ht="15.6" x14ac:dyDescent="0.3">
      <c r="A87" s="7"/>
      <c r="B87" s="9"/>
      <c r="C87" s="9"/>
    </row>
    <row r="88" spans="1:3" ht="15.6" x14ac:dyDescent="0.3">
      <c r="A88" s="5" t="s">
        <v>12</v>
      </c>
      <c r="B88" s="7"/>
      <c r="C88" s="7"/>
    </row>
    <row r="89" spans="1:3" ht="15.6" x14ac:dyDescent="0.3">
      <c r="A89" s="7" t="s">
        <v>13</v>
      </c>
      <c r="B89" s="9">
        <v>350000</v>
      </c>
      <c r="C89" s="26">
        <v>46454</v>
      </c>
    </row>
    <row r="90" spans="1:3" ht="15.6" x14ac:dyDescent="0.3">
      <c r="A90" s="7" t="s">
        <v>14</v>
      </c>
      <c r="B90" s="9">
        <v>0</v>
      </c>
      <c r="C90" s="26">
        <v>0</v>
      </c>
    </row>
    <row r="91" spans="1:3" ht="14.4" customHeight="1" x14ac:dyDescent="0.3">
      <c r="A91" s="7" t="s">
        <v>15</v>
      </c>
      <c r="B91" s="9">
        <v>0</v>
      </c>
      <c r="C91" s="26">
        <v>0</v>
      </c>
    </row>
    <row r="92" spans="1:3" ht="6.6" hidden="1" customHeight="1" x14ac:dyDescent="0.3">
      <c r="A92" s="8"/>
      <c r="B92" s="23"/>
      <c r="C92" s="31"/>
    </row>
    <row r="93" spans="1:3" ht="15.6" x14ac:dyDescent="0.3">
      <c r="A93" s="7" t="s">
        <v>20</v>
      </c>
      <c r="B93" s="9"/>
      <c r="C93" s="9"/>
    </row>
    <row r="94" spans="1:3" ht="16.2" customHeight="1" x14ac:dyDescent="0.3">
      <c r="A94" s="36" t="s">
        <v>21</v>
      </c>
      <c r="B94" s="33">
        <f>B98+B99+B100</f>
        <v>205000</v>
      </c>
      <c r="C94" s="37">
        <f>C98+C99+C100</f>
        <v>27208</v>
      </c>
    </row>
    <row r="95" spans="1:3" ht="15.6" hidden="1" x14ac:dyDescent="0.3">
      <c r="A95" s="24"/>
      <c r="B95" s="23"/>
      <c r="C95" s="23"/>
    </row>
    <row r="96" spans="1:3" ht="264" customHeight="1" x14ac:dyDescent="0.3">
      <c r="A96" s="25" t="s">
        <v>46</v>
      </c>
      <c r="B96" s="23"/>
      <c r="C96" s="23"/>
    </row>
    <row r="97" spans="1:3" ht="15.6" x14ac:dyDescent="0.3">
      <c r="A97" s="5" t="s">
        <v>12</v>
      </c>
      <c r="B97" s="7"/>
      <c r="C97" s="7"/>
    </row>
    <row r="98" spans="1:3" ht="15.6" x14ac:dyDescent="0.3">
      <c r="A98" s="7" t="s">
        <v>13</v>
      </c>
      <c r="B98" s="9">
        <v>23000</v>
      </c>
      <c r="C98" s="26">
        <v>3052</v>
      </c>
    </row>
    <row r="99" spans="1:3" ht="15.6" x14ac:dyDescent="0.3">
      <c r="A99" s="7" t="s">
        <v>14</v>
      </c>
      <c r="B99" s="9">
        <v>30000</v>
      </c>
      <c r="C99" s="26">
        <v>3982</v>
      </c>
    </row>
    <row r="100" spans="1:3" ht="15.6" x14ac:dyDescent="0.3">
      <c r="A100" s="7" t="s">
        <v>22</v>
      </c>
      <c r="B100" s="9">
        <v>152000</v>
      </c>
      <c r="C100" s="26">
        <v>20174</v>
      </c>
    </row>
    <row r="101" spans="1:3" ht="15.6" x14ac:dyDescent="0.3">
      <c r="A101" s="4"/>
      <c r="B101" s="4"/>
    </row>
    <row r="102" spans="1:3" ht="15.6" customHeight="1" x14ac:dyDescent="0.3">
      <c r="A102" s="4" t="s">
        <v>52</v>
      </c>
    </row>
    <row r="103" spans="1:3" hidden="1" x14ac:dyDescent="0.3"/>
    <row r="104" spans="1:3" hidden="1" x14ac:dyDescent="0.3"/>
    <row r="105" spans="1:3" hidden="1" x14ac:dyDescent="0.3"/>
    <row r="106" spans="1:3" hidden="1" x14ac:dyDescent="0.3"/>
    <row r="107" spans="1:3" hidden="1" x14ac:dyDescent="0.3"/>
    <row r="108" spans="1:3" hidden="1" x14ac:dyDescent="0.3"/>
    <row r="109" spans="1:3" hidden="1" x14ac:dyDescent="0.3"/>
    <row r="110" spans="1:3" hidden="1" x14ac:dyDescent="0.3"/>
    <row r="111" spans="1:3" hidden="1" x14ac:dyDescent="0.3"/>
    <row r="112" spans="1:3"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t="3" customHeight="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61" ht="2.4" customHeight="1" x14ac:dyDescent="0.3"/>
    <row r="262" hidden="1" x14ac:dyDescent="0.3"/>
    <row r="263" hidden="1" x14ac:dyDescent="0.3"/>
    <row r="264" hidden="1" x14ac:dyDescent="0.3"/>
    <row r="265" hidden="1" x14ac:dyDescent="0.3"/>
    <row r="266" hidden="1" x14ac:dyDescent="0.3"/>
  </sheetData>
  <mergeCells count="3">
    <mergeCell ref="A11:B11"/>
    <mergeCell ref="A12:B12"/>
    <mergeCell ref="A13:B13"/>
  </mergeCells>
  <pageMargins left="0.7" right="0.7" top="0.75" bottom="0.75" header="0.51180555555555496" footer="0.51180555555555496"/>
  <pageSetup scale="90" firstPageNumber="0" orientation="landscape" r:id="rId1"/>
  <rowBreaks count="3" manualBreakCount="3">
    <brk id="20" max="16383" man="1"/>
    <brk id="34" max="16383" man="1"/>
    <brk id="6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Anđela Zec</dc:creator>
  <cp:lastModifiedBy>mirak</cp:lastModifiedBy>
  <cp:revision>1</cp:revision>
  <cp:lastPrinted>2022-10-20T08:38:42Z</cp:lastPrinted>
  <dcterms:created xsi:type="dcterms:W3CDTF">2019-11-05T09:31:29Z</dcterms:created>
  <dcterms:modified xsi:type="dcterms:W3CDTF">2022-12-29T08:34:10Z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